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1535" windowHeight="9960"/>
  </bookViews>
  <sheets>
    <sheet name="АПП подуш.  (дек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 (дек)'!$5:$7</definedName>
    <definedName name="новый" localSheetId="0">'[2]1D_Gorin'!#REF!</definedName>
    <definedName name="новый">'[2]1D_Gorin'!#REF!</definedName>
    <definedName name="_xlnm.Print_Area" localSheetId="0">'АПП подуш.  (дек)'!$A$1:$H$47</definedName>
    <definedName name="письмо" localSheetId="0">#REF!</definedName>
    <definedName name="письмо">#REF!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47" i="1" l="1"/>
  <c r="F47" i="1"/>
  <c r="G46" i="1" l="1"/>
  <c r="G45" i="1"/>
  <c r="H45" i="1" s="1"/>
  <c r="G44" i="1"/>
  <c r="H44" i="1" s="1"/>
  <c r="G43" i="1"/>
  <c r="H43" i="1" s="1"/>
  <c r="G42" i="1"/>
  <c r="G41" i="1"/>
  <c r="G40" i="1"/>
  <c r="G39" i="1"/>
  <c r="G38" i="1"/>
  <c r="H38" i="1" s="1"/>
  <c r="G37" i="1"/>
  <c r="H37" i="1" s="1"/>
  <c r="G36" i="1"/>
  <c r="G35" i="1"/>
  <c r="G34" i="1"/>
  <c r="G33" i="1"/>
  <c r="G32" i="1"/>
  <c r="H32" i="1" s="1"/>
  <c r="G31" i="1"/>
  <c r="H31" i="1" s="1"/>
  <c r="G30" i="1"/>
  <c r="G29" i="1"/>
  <c r="G28" i="1"/>
  <c r="G27" i="1"/>
  <c r="H27" i="1" s="1"/>
  <c r="G26" i="1"/>
  <c r="H26" i="1" s="1"/>
  <c r="G25" i="1"/>
  <c r="G24" i="1"/>
  <c r="G23" i="1"/>
  <c r="G22" i="1"/>
  <c r="G21" i="1"/>
  <c r="H21" i="1" s="1"/>
  <c r="G20" i="1"/>
  <c r="G19" i="1"/>
  <c r="G18" i="1"/>
  <c r="G17" i="1"/>
  <c r="G16" i="1"/>
  <c r="G15" i="1"/>
  <c r="H15" i="1" s="1"/>
  <c r="G14" i="1"/>
  <c r="G13" i="1"/>
  <c r="H13" i="1" s="1"/>
  <c r="G12" i="1"/>
  <c r="G11" i="1"/>
  <c r="G10" i="1"/>
  <c r="G9" i="1"/>
  <c r="H9" i="1" s="1"/>
  <c r="A9" i="1"/>
  <c r="A10" i="1" s="1"/>
  <c r="A11" i="1" s="1"/>
  <c r="A12" i="1" s="1"/>
  <c r="A13" i="1" s="1"/>
  <c r="A14" i="1" s="1"/>
  <c r="A15" i="1" s="1"/>
  <c r="G8" i="1"/>
  <c r="G47" i="1" l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H14" i="1"/>
  <c r="H23" i="1"/>
  <c r="H19" i="1"/>
  <c r="H35" i="1"/>
  <c r="H20" i="1"/>
  <c r="H24" i="1"/>
  <c r="H36" i="1"/>
  <c r="H41" i="1"/>
  <c r="H10" i="1"/>
  <c r="H25" i="1"/>
  <c r="H29" i="1"/>
  <c r="H11" i="1"/>
  <c r="H30" i="1"/>
  <c r="H12" i="1"/>
  <c r="H18" i="1"/>
  <c r="H22" i="1"/>
  <c r="H28" i="1"/>
  <c r="H34" i="1"/>
  <c r="H16" i="1"/>
  <c r="H17" i="1"/>
  <c r="H33" i="1"/>
  <c r="H39" i="1"/>
  <c r="H8" i="1"/>
  <c r="H40" i="1"/>
  <c r="H46" i="1"/>
  <c r="H42" i="1"/>
  <c r="H47" i="1" l="1"/>
</calcChain>
</file>

<file path=xl/sharedStrings.xml><?xml version="1.0" encoding="utf-8"?>
<sst xmlns="http://schemas.openxmlformats.org/spreadsheetml/2006/main" count="52" uniqueCount="52">
  <si>
    <t xml:space="preserve">Распределение объемов финансового обеспечения  по подушевому нормативу амбулаторно-поликлинической  между медицинскими организациями на 2023 год                            
  (в расчете на месяц) </t>
  </si>
  <si>
    <t>N строки</t>
  </si>
  <si>
    <t>Наименование МО</t>
  </si>
  <si>
    <t>Фактический дифференцированный подушевой норматив финансирования амбулаторной медицинской помощи 
для i-той медицинской организации
(руб./год)</t>
  </si>
  <si>
    <t>Хабаровский филиал 
АО "СК "СОГАЗ-МЕД"</t>
  </si>
  <si>
    <t>код МО</t>
  </si>
  <si>
    <t>Среднемесячная численность прикрепленных к медицинской организации застрахованных в страховой медицинской организации лиц (чел.)</t>
  </si>
  <si>
    <t>Расчетный объем финансирования АПП
(руб.)</t>
  </si>
  <si>
    <t>А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</si>
  <si>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</si>
  <si>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</si>
  <si>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</si>
  <si>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</si>
  <si>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</si>
  <si>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</si>
  <si>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</si>
  <si>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</si>
  <si>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</si>
  <si>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</si>
  <si>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</si>
  <si>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</si>
  <si>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</si>
  <si>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</si>
  <si>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</si>
  <si>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</si>
  <si>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</si>
  <si>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</si>
  <si>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</si>
  <si>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</si>
  <si>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</si>
  <si>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</si>
  <si>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</si>
  <si>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</si>
  <si>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</si>
  <si>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</si>
  <si>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</si>
  <si>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</si>
  <si>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</si>
  <si>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</si>
  <si>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</si>
  <si>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</si>
  <si>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</si>
  <si>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</si>
  <si>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</si>
  <si>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</si>
  <si>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</si>
  <si>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ИТОГО Хабаровский край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</si>
  <si>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</si>
  <si>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Численность застрахованных на 01.12.2023
(чел.)</t>
  </si>
  <si>
    <t xml:space="preserve">Краевое государственное бюджетное учреждение здравоохранения "Городская поликлиника Железнодорожного района" министерства здравоохранения Хабаровского края </t>
  </si>
  <si>
    <t>Численность застрахованных на 01.01.2024
(чел.)</t>
  </si>
  <si>
    <t>Приложение № 8                                        
к Протоколу Комиссии по разработке ТП ОМС 
от 29.12.2023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</si>
</sst>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5">
    <xf numFmtId="0" fontId="0" fillId="0" borderId="0"/>
    <xf numFmtId="0" fontId="1" fillId="0" borderId="0"/>
    <xf numFmtId="0" fontId="1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0" fontId="13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16" fillId="0" borderId="0"/>
    <xf numFmtId="0" fontId="17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9" fontId="13" fillId="0" borderId="0" quotePrefix="1" applyFont="0" applyFill="0" applyBorder="0" applyAlignment="0">
      <protection locked="0"/>
    </xf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right" vertical="top" wrapText="1"/>
    </xf>
    <xf numFmtId="0" fontId="5" fillId="0" borderId="0" xfId="0" applyFont="1" applyFill="1"/>
    <xf numFmtId="0" fontId="7" fillId="0" borderId="0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right" wrapText="1"/>
    </xf>
    <xf numFmtId="0" fontId="7" fillId="0" borderId="2" xfId="1" applyFont="1" applyFill="1" applyBorder="1" applyAlignment="1">
      <alignment wrapText="1"/>
    </xf>
    <xf numFmtId="164" fontId="7" fillId="0" borderId="4" xfId="4" applyNumberFormat="1" applyFont="1" applyFill="1" applyBorder="1" applyAlignment="1">
      <alignment wrapText="1"/>
    </xf>
    <xf numFmtId="165" fontId="7" fillId="0" borderId="4" xfId="5" applyNumberFormat="1" applyFont="1" applyFill="1" applyBorder="1" applyAlignment="1">
      <alignment wrapText="1"/>
    </xf>
    <xf numFmtId="164" fontId="7" fillId="0" borderId="4" xfId="2" applyNumberFormat="1" applyFont="1" applyFill="1" applyBorder="1" applyAlignment="1">
      <alignment wrapText="1"/>
    </xf>
    <xf numFmtId="1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wrapText="1"/>
    </xf>
    <xf numFmtId="1" fontId="7" fillId="0" borderId="4" xfId="2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wrapText="1"/>
    </xf>
    <xf numFmtId="0" fontId="7" fillId="0" borderId="0" xfId="2" applyFont="1" applyFill="1" applyBorder="1" applyAlignment="1">
      <alignment wrapText="1"/>
    </xf>
    <xf numFmtId="0" fontId="4" fillId="0" borderId="2" xfId="2" applyFont="1" applyFill="1" applyBorder="1" applyAlignment="1">
      <alignment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wrapText="1"/>
    </xf>
    <xf numFmtId="166" fontId="10" fillId="0" borderId="2" xfId="6" applyNumberFormat="1" applyFont="1" applyFill="1" applyBorder="1" applyAlignment="1">
      <alignment wrapText="1"/>
    </xf>
    <xf numFmtId="165" fontId="10" fillId="0" borderId="3" xfId="5" applyNumberFormat="1" applyFont="1" applyFill="1" applyBorder="1" applyAlignment="1">
      <alignment wrapText="1"/>
    </xf>
    <xf numFmtId="164" fontId="10" fillId="0" borderId="3" xfId="5" applyNumberFormat="1" applyFont="1" applyFill="1" applyBorder="1" applyAlignment="1">
      <alignment wrapText="1"/>
    </xf>
    <xf numFmtId="0" fontId="10" fillId="0" borderId="0" xfId="2" applyFont="1" applyFill="1" applyBorder="1" applyAlignment="1">
      <alignment wrapText="1"/>
    </xf>
    <xf numFmtId="165" fontId="7" fillId="0" borderId="0" xfId="1" applyNumberFormat="1" applyFont="1" applyFill="1" applyBorder="1" applyAlignment="1">
      <alignment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75">
    <cellStyle name="Normal_Sheet1" xfId="7"/>
    <cellStyle name="Обычный" xfId="0" builtinId="0"/>
    <cellStyle name="Обычный 2" xfId="8"/>
    <cellStyle name="Обычный 2 2" xfId="9"/>
    <cellStyle name="Обычный 2 3" xfId="10"/>
    <cellStyle name="Обычный 2 3 2" xfId="11"/>
    <cellStyle name="Обычный 2 4" xfId="12"/>
    <cellStyle name="Обычный 2 5" xfId="13"/>
    <cellStyle name="Обычный 3" xfId="1"/>
    <cellStyle name="Обычный 3 2" xfId="14"/>
    <cellStyle name="Обычный 3 2 2" xfId="2"/>
    <cellStyle name="Обычный 3 2 2 2" xfId="15"/>
    <cellStyle name="Обычный 3 2 3" xfId="16"/>
    <cellStyle name="Обычный 3 3" xfId="17"/>
    <cellStyle name="Обычный 3 3 2" xfId="18"/>
    <cellStyle name="Обычный 3 3 2 2" xfId="19"/>
    <cellStyle name="Обычный 3 4" xfId="20"/>
    <cellStyle name="Обычный 3 4 2" xfId="21"/>
    <cellStyle name="Обычный 3 5" xfId="22"/>
    <cellStyle name="Обычный 3 5 2" xfId="23"/>
    <cellStyle name="Обычный 3 6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Обычный_Таблицы Мун.заказ Стационар" xfId="3"/>
    <cellStyle name="Процентный 2" xfId="33"/>
    <cellStyle name="Процентный 3" xfId="34"/>
    <cellStyle name="Финансовый 10" xfId="6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4"/>
    <cellStyle name="Финансовый 3 2" xfId="5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36" xfId="67"/>
    <cellStyle name="Финансовый 37" xfId="68"/>
    <cellStyle name="Финансовый 4" xfId="69"/>
    <cellStyle name="Финансовый 5" xfId="70"/>
    <cellStyle name="Финансовый 6" xfId="71"/>
    <cellStyle name="Финансовый 7" xfId="72"/>
    <cellStyle name="Финансовый 8" xfId="73"/>
    <cellStyle name="Финансовый 9" xfId="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EP48"/>
  <sheetViews>
    <sheetView tabSelected="1" view="pageBreakPreview" zoomScale="70" zoomScaleNormal="85" zoomScaleSheetLayoutView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3" sqref="A3:H3"/>
    </sheetView>
  </sheetViews>
  <sheetFormatPr defaultColWidth="9.140625" defaultRowHeight="18.75" x14ac:dyDescent="0.3"/>
  <cols>
    <col min="1" max="1" width="7.7109375" style="4" customWidth="1"/>
    <col min="2" max="2" width="14" style="4" hidden="1" customWidth="1"/>
    <col min="3" max="3" width="70.7109375" style="4" customWidth="1"/>
    <col min="4" max="4" width="19.7109375" style="4" customWidth="1"/>
    <col min="5" max="5" width="15.5703125" style="4" customWidth="1"/>
    <col min="6" max="6" width="15.7109375" style="4" customWidth="1"/>
    <col min="7" max="7" width="19.42578125" style="4" customWidth="1"/>
    <col min="8" max="8" width="21" style="4" customWidth="1"/>
    <col min="9" max="16384" width="9.140625" style="4"/>
  </cols>
  <sheetData>
    <row r="1" spans="1:16370" s="3" customFormat="1" ht="69" customHeight="1" x14ac:dyDescent="0.3">
      <c r="A1" s="1"/>
      <c r="B1" s="1"/>
      <c r="C1" s="1"/>
      <c r="D1" s="2"/>
      <c r="E1" s="34" t="s">
        <v>51</v>
      </c>
      <c r="F1" s="34"/>
      <c r="G1" s="34"/>
      <c r="H1" s="3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</row>
    <row r="2" spans="1:16370" s="3" customFormat="1" ht="21" hidden="1" customHeight="1" x14ac:dyDescent="0.35">
      <c r="A2" s="1"/>
      <c r="B2" s="1"/>
      <c r="C2" s="1"/>
      <c r="D2" s="2"/>
      <c r="E2" s="34"/>
      <c r="F2" s="34"/>
      <c r="G2" s="34"/>
      <c r="H2" s="3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  <c r="XEH2" s="1"/>
      <c r="XEI2" s="1"/>
      <c r="XEJ2" s="1"/>
      <c r="XEK2" s="1"/>
      <c r="XEL2" s="1"/>
      <c r="XEM2" s="1"/>
      <c r="XEN2" s="1"/>
      <c r="XEO2" s="1"/>
      <c r="XEP2" s="1"/>
    </row>
    <row r="3" spans="1:16370" s="3" customFormat="1" ht="63.6" customHeight="1" x14ac:dyDescent="0.3">
      <c r="A3" s="35" t="s">
        <v>0</v>
      </c>
      <c r="B3" s="35"/>
      <c r="C3" s="35"/>
      <c r="D3" s="35"/>
      <c r="E3" s="35"/>
      <c r="F3" s="35"/>
      <c r="G3" s="35"/>
      <c r="H3" s="35"/>
    </row>
    <row r="4" spans="1:16370" ht="18" customHeight="1" x14ac:dyDescent="0.35"/>
    <row r="5" spans="1:16370" s="6" customFormat="1" ht="37.15" customHeight="1" x14ac:dyDescent="0.3">
      <c r="A5" s="36" t="s">
        <v>1</v>
      </c>
      <c r="B5" s="5"/>
      <c r="C5" s="38" t="s">
        <v>2</v>
      </c>
      <c r="D5" s="40" t="s">
        <v>3</v>
      </c>
      <c r="E5" s="42" t="s">
        <v>4</v>
      </c>
      <c r="F5" s="42"/>
      <c r="G5" s="42"/>
      <c r="H5" s="42"/>
    </row>
    <row r="6" spans="1:16370" s="8" customFormat="1" ht="180" customHeight="1" x14ac:dyDescent="0.3">
      <c r="A6" s="37"/>
      <c r="B6" s="32" t="s">
        <v>5</v>
      </c>
      <c r="C6" s="39"/>
      <c r="D6" s="41"/>
      <c r="E6" s="7" t="s">
        <v>48</v>
      </c>
      <c r="F6" s="7" t="s">
        <v>50</v>
      </c>
      <c r="G6" s="7" t="s">
        <v>6</v>
      </c>
      <c r="H6" s="7" t="s">
        <v>7</v>
      </c>
    </row>
    <row r="7" spans="1:16370" s="12" customFormat="1" ht="21" customHeight="1" x14ac:dyDescent="0.3">
      <c r="A7" s="9" t="s">
        <v>8</v>
      </c>
      <c r="B7" s="33"/>
      <c r="C7" s="10">
        <v>1</v>
      </c>
      <c r="D7" s="11">
        <v>2</v>
      </c>
      <c r="E7" s="10">
        <v>3</v>
      </c>
      <c r="F7" s="10">
        <v>4</v>
      </c>
      <c r="G7" s="10">
        <v>5</v>
      </c>
      <c r="H7" s="10">
        <v>6</v>
      </c>
    </row>
    <row r="8" spans="1:16370" ht="73.5" customHeight="1" x14ac:dyDescent="0.3">
      <c r="A8" s="13">
        <v>1</v>
      </c>
      <c r="B8" s="14">
        <v>2141010</v>
      </c>
      <c r="C8" s="15" t="s">
        <v>9</v>
      </c>
      <c r="D8" s="16">
        <v>522.11</v>
      </c>
      <c r="E8" s="17">
        <v>65822</v>
      </c>
      <c r="F8" s="17">
        <v>65489</v>
      </c>
      <c r="G8" s="17">
        <f>ROUND((E8+F8)/2,0)</f>
        <v>65656</v>
      </c>
      <c r="H8" s="18">
        <f>ROUND(D8*G8/12,2)</f>
        <v>2856637.85</v>
      </c>
    </row>
    <row r="9" spans="1:16370" ht="73.5" customHeight="1" x14ac:dyDescent="0.3">
      <c r="A9" s="19">
        <f>A8+1</f>
        <v>2</v>
      </c>
      <c r="B9" s="19">
        <v>2241001</v>
      </c>
      <c r="C9" s="20" t="s">
        <v>10</v>
      </c>
      <c r="D9" s="16">
        <v>8268.6</v>
      </c>
      <c r="E9" s="17">
        <v>9749</v>
      </c>
      <c r="F9" s="17">
        <v>9675</v>
      </c>
      <c r="G9" s="17">
        <f t="shared" ref="G9:G46" si="0">ROUND((E9+F9)/2,0)</f>
        <v>9712</v>
      </c>
      <c r="H9" s="18">
        <f t="shared" ref="H9:H46" si="1">ROUND(D9*G9/12,2)</f>
        <v>6692053.5999999996</v>
      </c>
    </row>
    <row r="10" spans="1:16370" ht="52.9" customHeight="1" x14ac:dyDescent="0.3">
      <c r="A10" s="19">
        <f t="shared" ref="A10:A46" si="2">A9+1</f>
        <v>3</v>
      </c>
      <c r="B10" s="19">
        <v>2241009</v>
      </c>
      <c r="C10" s="20" t="s">
        <v>11</v>
      </c>
      <c r="D10" s="16">
        <v>7186.34</v>
      </c>
      <c r="E10" s="17">
        <v>25203</v>
      </c>
      <c r="F10" s="17">
        <v>24928</v>
      </c>
      <c r="G10" s="17">
        <f t="shared" si="0"/>
        <v>25066</v>
      </c>
      <c r="H10" s="18">
        <f t="shared" si="1"/>
        <v>15011066.539999999</v>
      </c>
    </row>
    <row r="11" spans="1:16370" ht="53.45" customHeight="1" x14ac:dyDescent="0.3">
      <c r="A11" s="19">
        <f t="shared" si="2"/>
        <v>4</v>
      </c>
      <c r="B11" s="19">
        <v>2101003</v>
      </c>
      <c r="C11" s="20" t="s">
        <v>12</v>
      </c>
      <c r="D11" s="16">
        <v>2770.35</v>
      </c>
      <c r="E11" s="17">
        <v>65026</v>
      </c>
      <c r="F11" s="17">
        <v>64714</v>
      </c>
      <c r="G11" s="17">
        <f t="shared" si="0"/>
        <v>64870</v>
      </c>
      <c r="H11" s="18">
        <f t="shared" si="1"/>
        <v>14976050.380000001</v>
      </c>
    </row>
    <row r="12" spans="1:16370" ht="56.25" x14ac:dyDescent="0.3">
      <c r="A12" s="19">
        <f t="shared" si="2"/>
        <v>5</v>
      </c>
      <c r="B12" s="19">
        <v>2141005</v>
      </c>
      <c r="C12" s="20" t="s">
        <v>13</v>
      </c>
      <c r="D12" s="16">
        <v>1978.24</v>
      </c>
      <c r="E12" s="17">
        <v>35681</v>
      </c>
      <c r="F12" s="17">
        <v>35428</v>
      </c>
      <c r="G12" s="17">
        <f t="shared" si="0"/>
        <v>35555</v>
      </c>
      <c r="H12" s="18">
        <f t="shared" si="1"/>
        <v>5861360.2699999996</v>
      </c>
    </row>
    <row r="13" spans="1:16370" ht="56.25" x14ac:dyDescent="0.3">
      <c r="A13" s="19">
        <f t="shared" si="2"/>
        <v>6</v>
      </c>
      <c r="B13" s="19">
        <v>2101006</v>
      </c>
      <c r="C13" s="20" t="s">
        <v>14</v>
      </c>
      <c r="D13" s="16">
        <v>2715.73</v>
      </c>
      <c r="E13" s="17">
        <v>55957</v>
      </c>
      <c r="F13" s="17">
        <v>55652</v>
      </c>
      <c r="G13" s="17">
        <f t="shared" si="0"/>
        <v>55805</v>
      </c>
      <c r="H13" s="18">
        <f t="shared" si="1"/>
        <v>12629276.050000001</v>
      </c>
    </row>
    <row r="14" spans="1:16370" s="23" customFormat="1" ht="75" x14ac:dyDescent="0.3">
      <c r="A14" s="19">
        <f t="shared" si="2"/>
        <v>7</v>
      </c>
      <c r="B14" s="21">
        <v>2101007</v>
      </c>
      <c r="C14" s="22" t="s">
        <v>49</v>
      </c>
      <c r="D14" s="16">
        <v>6067.52</v>
      </c>
      <c r="E14" s="17">
        <v>49700</v>
      </c>
      <c r="F14" s="17">
        <v>49341</v>
      </c>
      <c r="G14" s="17">
        <f t="shared" si="0"/>
        <v>49521</v>
      </c>
      <c r="H14" s="18">
        <f t="shared" si="1"/>
        <v>25039138.16</v>
      </c>
    </row>
    <row r="15" spans="1:16370" ht="52.9" customHeight="1" x14ac:dyDescent="0.3">
      <c r="A15" s="19">
        <f t="shared" si="2"/>
        <v>8</v>
      </c>
      <c r="B15" s="19">
        <v>2101011</v>
      </c>
      <c r="C15" s="20" t="s">
        <v>15</v>
      </c>
      <c r="D15" s="16">
        <v>3315.39</v>
      </c>
      <c r="E15" s="17">
        <v>100420</v>
      </c>
      <c r="F15" s="17">
        <v>99873</v>
      </c>
      <c r="G15" s="17">
        <f t="shared" si="0"/>
        <v>100147</v>
      </c>
      <c r="H15" s="18">
        <f t="shared" si="1"/>
        <v>27668863.530000001</v>
      </c>
    </row>
    <row r="16" spans="1:16370" ht="52.9" customHeight="1" x14ac:dyDescent="0.3">
      <c r="A16" s="19">
        <f t="shared" si="2"/>
        <v>9</v>
      </c>
      <c r="B16" s="19">
        <v>2101015</v>
      </c>
      <c r="C16" s="20" t="s">
        <v>16</v>
      </c>
      <c r="D16" s="16">
        <v>4285.3500000000004</v>
      </c>
      <c r="E16" s="17">
        <v>22698</v>
      </c>
      <c r="F16" s="17">
        <v>22624</v>
      </c>
      <c r="G16" s="17">
        <f t="shared" si="0"/>
        <v>22661</v>
      </c>
      <c r="H16" s="18">
        <f t="shared" si="1"/>
        <v>8092526.3600000003</v>
      </c>
    </row>
    <row r="17" spans="1:8" ht="56.25" x14ac:dyDescent="0.3">
      <c r="A17" s="19">
        <f t="shared" si="2"/>
        <v>10</v>
      </c>
      <c r="B17" s="19">
        <v>2101016</v>
      </c>
      <c r="C17" s="20" t="s">
        <v>17</v>
      </c>
      <c r="D17" s="16">
        <v>2984.34</v>
      </c>
      <c r="E17" s="17">
        <v>47160</v>
      </c>
      <c r="F17" s="17">
        <v>46961</v>
      </c>
      <c r="G17" s="17">
        <f t="shared" si="0"/>
        <v>47061</v>
      </c>
      <c r="H17" s="18">
        <f t="shared" si="1"/>
        <v>11703835.4</v>
      </c>
    </row>
    <row r="18" spans="1:8" ht="53.45" customHeight="1" x14ac:dyDescent="0.3">
      <c r="A18" s="19">
        <f t="shared" si="2"/>
        <v>11</v>
      </c>
      <c r="B18" s="19">
        <v>2201001</v>
      </c>
      <c r="C18" s="20" t="s">
        <v>18</v>
      </c>
      <c r="D18" s="16">
        <v>7931.19</v>
      </c>
      <c r="E18" s="17">
        <v>20256</v>
      </c>
      <c r="F18" s="17">
        <v>20037</v>
      </c>
      <c r="G18" s="17">
        <f t="shared" si="0"/>
        <v>20147</v>
      </c>
      <c r="H18" s="18">
        <f t="shared" si="1"/>
        <v>13315807.08</v>
      </c>
    </row>
    <row r="19" spans="1:8" ht="75" x14ac:dyDescent="0.3">
      <c r="A19" s="19">
        <f t="shared" si="2"/>
        <v>12</v>
      </c>
      <c r="B19" s="19">
        <v>2201003</v>
      </c>
      <c r="C19" s="20" t="s">
        <v>19</v>
      </c>
      <c r="D19" s="16">
        <v>6673.54</v>
      </c>
      <c r="E19" s="17">
        <v>18697</v>
      </c>
      <c r="F19" s="17">
        <v>18562</v>
      </c>
      <c r="G19" s="17">
        <f t="shared" si="0"/>
        <v>18630</v>
      </c>
      <c r="H19" s="18">
        <f t="shared" si="1"/>
        <v>10360670.85</v>
      </c>
    </row>
    <row r="20" spans="1:8" s="23" customFormat="1" ht="56.25" x14ac:dyDescent="0.3">
      <c r="A20" s="19">
        <f t="shared" si="2"/>
        <v>13</v>
      </c>
      <c r="B20" s="19">
        <v>2201017</v>
      </c>
      <c r="C20" s="20" t="s">
        <v>20</v>
      </c>
      <c r="D20" s="16">
        <v>8230.9</v>
      </c>
      <c r="E20" s="17">
        <v>21523</v>
      </c>
      <c r="F20" s="17">
        <v>21513</v>
      </c>
      <c r="G20" s="17">
        <f t="shared" si="0"/>
        <v>21518</v>
      </c>
      <c r="H20" s="18">
        <f>ROUND(D20*G20/12,2)</f>
        <v>14759375.52</v>
      </c>
    </row>
    <row r="21" spans="1:8" s="23" customFormat="1" ht="55.15" customHeight="1" x14ac:dyDescent="0.3">
      <c r="A21" s="19">
        <f t="shared" si="2"/>
        <v>14</v>
      </c>
      <c r="B21" s="19">
        <v>2201024</v>
      </c>
      <c r="C21" s="20" t="s">
        <v>21</v>
      </c>
      <c r="D21" s="16">
        <v>6642.04</v>
      </c>
      <c r="E21" s="17">
        <v>16636</v>
      </c>
      <c r="F21" s="17">
        <v>16613</v>
      </c>
      <c r="G21" s="17">
        <f t="shared" si="0"/>
        <v>16625</v>
      </c>
      <c r="H21" s="18">
        <f t="shared" si="1"/>
        <v>9201992.9199999999</v>
      </c>
    </row>
    <row r="22" spans="1:8" s="23" customFormat="1" ht="43.9" customHeight="1" x14ac:dyDescent="0.3">
      <c r="A22" s="19">
        <f t="shared" si="2"/>
        <v>15</v>
      </c>
      <c r="B22" s="13">
        <v>4346001</v>
      </c>
      <c r="C22" s="15" t="s">
        <v>22</v>
      </c>
      <c r="D22" s="16">
        <v>729.73</v>
      </c>
      <c r="E22" s="17">
        <v>25404</v>
      </c>
      <c r="F22" s="17">
        <v>25225</v>
      </c>
      <c r="G22" s="17">
        <f t="shared" si="0"/>
        <v>25315</v>
      </c>
      <c r="H22" s="18">
        <f t="shared" si="1"/>
        <v>1539426.25</v>
      </c>
    </row>
    <row r="23" spans="1:8" s="23" customFormat="1" ht="93.75" x14ac:dyDescent="0.3">
      <c r="A23" s="19">
        <f t="shared" si="2"/>
        <v>16</v>
      </c>
      <c r="B23" s="19">
        <v>6341001</v>
      </c>
      <c r="C23" s="20" t="s">
        <v>23</v>
      </c>
      <c r="D23" s="16">
        <v>626.54</v>
      </c>
      <c r="E23" s="17">
        <v>2466</v>
      </c>
      <c r="F23" s="17">
        <v>2459</v>
      </c>
      <c r="G23" s="17">
        <f t="shared" si="0"/>
        <v>2463</v>
      </c>
      <c r="H23" s="18">
        <f t="shared" si="1"/>
        <v>128597.34</v>
      </c>
    </row>
    <row r="24" spans="1:8" s="23" customFormat="1" ht="56.25" x14ac:dyDescent="0.3">
      <c r="A24" s="19">
        <f t="shared" si="2"/>
        <v>17</v>
      </c>
      <c r="B24" s="19">
        <v>8156001</v>
      </c>
      <c r="C24" s="20" t="s">
        <v>24</v>
      </c>
      <c r="D24" s="16">
        <v>491.4</v>
      </c>
      <c r="E24" s="17">
        <v>7378</v>
      </c>
      <c r="F24" s="17">
        <v>7323</v>
      </c>
      <c r="G24" s="17">
        <f t="shared" si="0"/>
        <v>7351</v>
      </c>
      <c r="H24" s="18">
        <f t="shared" si="1"/>
        <v>301023.45</v>
      </c>
    </row>
    <row r="25" spans="1:8" s="23" customFormat="1" ht="93.75" x14ac:dyDescent="0.3">
      <c r="A25" s="19">
        <f t="shared" si="2"/>
        <v>18</v>
      </c>
      <c r="B25" s="19">
        <v>2107803</v>
      </c>
      <c r="C25" s="20" t="s">
        <v>25</v>
      </c>
      <c r="D25" s="16">
        <v>589.67999999999995</v>
      </c>
      <c r="E25" s="17">
        <v>5307</v>
      </c>
      <c r="F25" s="17">
        <v>5198</v>
      </c>
      <c r="G25" s="17">
        <f t="shared" si="0"/>
        <v>5253</v>
      </c>
      <c r="H25" s="18">
        <f t="shared" si="1"/>
        <v>258132.42</v>
      </c>
    </row>
    <row r="26" spans="1:8" s="23" customFormat="1" ht="75" x14ac:dyDescent="0.3">
      <c r="A26" s="19">
        <f t="shared" si="2"/>
        <v>19</v>
      </c>
      <c r="B26" s="13">
        <v>3141002</v>
      </c>
      <c r="C26" s="15" t="s">
        <v>47</v>
      </c>
      <c r="D26" s="16">
        <v>2680.88</v>
      </c>
      <c r="E26" s="17">
        <v>129654</v>
      </c>
      <c r="F26" s="17">
        <v>129464</v>
      </c>
      <c r="G26" s="17">
        <f t="shared" si="0"/>
        <v>129559</v>
      </c>
      <c r="H26" s="18">
        <f t="shared" si="1"/>
        <v>28944344.329999998</v>
      </c>
    </row>
    <row r="27" spans="1:8" s="23" customFormat="1" ht="75" x14ac:dyDescent="0.3">
      <c r="A27" s="19">
        <f t="shared" si="2"/>
        <v>20</v>
      </c>
      <c r="B27" s="19">
        <v>3141004</v>
      </c>
      <c r="C27" s="20" t="s">
        <v>26</v>
      </c>
      <c r="D27" s="16">
        <v>1698.28</v>
      </c>
      <c r="E27" s="17">
        <v>27046</v>
      </c>
      <c r="F27" s="17">
        <v>26855</v>
      </c>
      <c r="G27" s="17">
        <f t="shared" si="0"/>
        <v>26951</v>
      </c>
      <c r="H27" s="18">
        <f t="shared" si="1"/>
        <v>3814195.36</v>
      </c>
    </row>
    <row r="28" spans="1:8" s="23" customFormat="1" ht="56.25" x14ac:dyDescent="0.3">
      <c r="A28" s="19">
        <f t="shared" si="2"/>
        <v>21</v>
      </c>
      <c r="B28" s="13">
        <v>3141007</v>
      </c>
      <c r="C28" s="15" t="s">
        <v>27</v>
      </c>
      <c r="D28" s="16">
        <v>8196.84</v>
      </c>
      <c r="E28" s="17">
        <v>57656</v>
      </c>
      <c r="F28" s="17">
        <v>57161</v>
      </c>
      <c r="G28" s="17">
        <f t="shared" si="0"/>
        <v>57409</v>
      </c>
      <c r="H28" s="18">
        <f t="shared" si="1"/>
        <v>39214365.630000003</v>
      </c>
    </row>
    <row r="29" spans="1:8" s="23" customFormat="1" ht="56.25" x14ac:dyDescent="0.3">
      <c r="A29" s="19">
        <f t="shared" si="2"/>
        <v>22</v>
      </c>
      <c r="B29" s="13">
        <v>3241001</v>
      </c>
      <c r="C29" s="15" t="s">
        <v>28</v>
      </c>
      <c r="D29" s="16">
        <v>8223.93</v>
      </c>
      <c r="E29" s="17">
        <v>29373</v>
      </c>
      <c r="F29" s="17">
        <v>29180</v>
      </c>
      <c r="G29" s="17">
        <f t="shared" si="0"/>
        <v>29277</v>
      </c>
      <c r="H29" s="18">
        <f t="shared" si="1"/>
        <v>20064333.219999999</v>
      </c>
    </row>
    <row r="30" spans="1:8" s="23" customFormat="1" ht="56.25" x14ac:dyDescent="0.3">
      <c r="A30" s="19">
        <f t="shared" si="2"/>
        <v>23</v>
      </c>
      <c r="B30" s="19">
        <v>3101009</v>
      </c>
      <c r="C30" s="20" t="s">
        <v>29</v>
      </c>
      <c r="D30" s="16">
        <v>4313.38</v>
      </c>
      <c r="E30" s="17">
        <v>16183</v>
      </c>
      <c r="F30" s="17">
        <v>16125</v>
      </c>
      <c r="G30" s="17">
        <f t="shared" si="0"/>
        <v>16154</v>
      </c>
      <c r="H30" s="18">
        <f t="shared" si="1"/>
        <v>5806528.3799999999</v>
      </c>
    </row>
    <row r="31" spans="1:8" s="23" customFormat="1" ht="44.45" customHeight="1" x14ac:dyDescent="0.3">
      <c r="A31" s="19">
        <f t="shared" si="2"/>
        <v>24</v>
      </c>
      <c r="B31" s="13">
        <v>4346004</v>
      </c>
      <c r="C31" s="15" t="s">
        <v>30</v>
      </c>
      <c r="D31" s="16">
        <v>825.08</v>
      </c>
      <c r="E31" s="17">
        <v>21480</v>
      </c>
      <c r="F31" s="17">
        <v>21383</v>
      </c>
      <c r="G31" s="17">
        <f t="shared" si="0"/>
        <v>21432</v>
      </c>
      <c r="H31" s="18">
        <f t="shared" si="1"/>
        <v>1473592.88</v>
      </c>
    </row>
    <row r="32" spans="1:8" s="23" customFormat="1" ht="53.45" customHeight="1" x14ac:dyDescent="0.3">
      <c r="A32" s="19">
        <f t="shared" si="2"/>
        <v>25</v>
      </c>
      <c r="B32" s="19">
        <v>3131001</v>
      </c>
      <c r="C32" s="24" t="s">
        <v>31</v>
      </c>
      <c r="D32" s="16">
        <v>701.19</v>
      </c>
      <c r="E32" s="17">
        <v>6693</v>
      </c>
      <c r="F32" s="17">
        <v>6663</v>
      </c>
      <c r="G32" s="17">
        <f t="shared" si="0"/>
        <v>6678</v>
      </c>
      <c r="H32" s="18">
        <f>ROUND(D32*G32/12,2)</f>
        <v>390212.24</v>
      </c>
    </row>
    <row r="33" spans="1:8" s="23" customFormat="1" ht="60.6" customHeight="1" x14ac:dyDescent="0.3">
      <c r="A33" s="19">
        <f t="shared" si="2"/>
        <v>26</v>
      </c>
      <c r="B33" s="19">
        <v>1343005</v>
      </c>
      <c r="C33" s="20" t="s">
        <v>32</v>
      </c>
      <c r="D33" s="16">
        <v>2947.5</v>
      </c>
      <c r="E33" s="17">
        <v>11706</v>
      </c>
      <c r="F33" s="17">
        <v>11629</v>
      </c>
      <c r="G33" s="17">
        <f t="shared" si="0"/>
        <v>11668</v>
      </c>
      <c r="H33" s="18">
        <f t="shared" si="1"/>
        <v>2865952.5</v>
      </c>
    </row>
    <row r="34" spans="1:8" s="23" customFormat="1" ht="54.6" customHeight="1" x14ac:dyDescent="0.3">
      <c r="A34" s="19">
        <f t="shared" si="2"/>
        <v>27</v>
      </c>
      <c r="B34" s="19">
        <v>1340004</v>
      </c>
      <c r="C34" s="20" t="s">
        <v>33</v>
      </c>
      <c r="D34" s="16">
        <v>2551.14</v>
      </c>
      <c r="E34" s="17">
        <v>56718</v>
      </c>
      <c r="F34" s="17">
        <v>56499</v>
      </c>
      <c r="G34" s="17">
        <f t="shared" si="0"/>
        <v>56609</v>
      </c>
      <c r="H34" s="18">
        <f t="shared" si="1"/>
        <v>12034790.359999999</v>
      </c>
    </row>
    <row r="35" spans="1:8" s="23" customFormat="1" ht="53.45" customHeight="1" x14ac:dyDescent="0.3">
      <c r="A35" s="19">
        <f t="shared" si="2"/>
        <v>28</v>
      </c>
      <c r="B35" s="19">
        <v>1343001</v>
      </c>
      <c r="C35" s="20" t="s">
        <v>34</v>
      </c>
      <c r="D35" s="16">
        <v>8258.81</v>
      </c>
      <c r="E35" s="17">
        <v>17862</v>
      </c>
      <c r="F35" s="17">
        <v>17808</v>
      </c>
      <c r="G35" s="17">
        <f t="shared" si="0"/>
        <v>17835</v>
      </c>
      <c r="H35" s="18">
        <f t="shared" si="1"/>
        <v>12274656.359999999</v>
      </c>
    </row>
    <row r="36" spans="1:8" s="23" customFormat="1" ht="53.45" customHeight="1" x14ac:dyDescent="0.3">
      <c r="A36" s="19">
        <f t="shared" si="2"/>
        <v>29</v>
      </c>
      <c r="B36" s="13">
        <v>1343002</v>
      </c>
      <c r="C36" s="9" t="s">
        <v>35</v>
      </c>
      <c r="D36" s="16">
        <v>8226.89</v>
      </c>
      <c r="E36" s="17">
        <v>19823</v>
      </c>
      <c r="F36" s="17">
        <v>19704</v>
      </c>
      <c r="G36" s="17">
        <f t="shared" si="0"/>
        <v>19764</v>
      </c>
      <c r="H36" s="18">
        <f t="shared" si="1"/>
        <v>13549687.83</v>
      </c>
    </row>
    <row r="37" spans="1:8" s="23" customFormat="1" ht="62.45" customHeight="1" x14ac:dyDescent="0.3">
      <c r="A37" s="19">
        <f t="shared" si="2"/>
        <v>30</v>
      </c>
      <c r="B37" s="19">
        <v>1343303</v>
      </c>
      <c r="C37" s="24" t="s">
        <v>36</v>
      </c>
      <c r="D37" s="16">
        <v>8205.4699999999993</v>
      </c>
      <c r="E37" s="17">
        <v>41333</v>
      </c>
      <c r="F37" s="17">
        <v>41092</v>
      </c>
      <c r="G37" s="17">
        <f t="shared" si="0"/>
        <v>41213</v>
      </c>
      <c r="H37" s="18">
        <f t="shared" si="1"/>
        <v>28181002.93</v>
      </c>
    </row>
    <row r="38" spans="1:8" s="23" customFormat="1" ht="54.6" customHeight="1" x14ac:dyDescent="0.3">
      <c r="A38" s="19">
        <f t="shared" si="2"/>
        <v>31</v>
      </c>
      <c r="B38" s="19">
        <v>1340011</v>
      </c>
      <c r="C38" s="20" t="s">
        <v>37</v>
      </c>
      <c r="D38" s="16">
        <v>8243.7099999999991</v>
      </c>
      <c r="E38" s="17">
        <v>14106</v>
      </c>
      <c r="F38" s="17">
        <v>14035</v>
      </c>
      <c r="G38" s="17">
        <f t="shared" si="0"/>
        <v>14071</v>
      </c>
      <c r="H38" s="18">
        <f t="shared" si="1"/>
        <v>9666436.9499999993</v>
      </c>
    </row>
    <row r="39" spans="1:8" s="23" customFormat="1" ht="75" x14ac:dyDescent="0.3">
      <c r="A39" s="19">
        <f t="shared" si="2"/>
        <v>32</v>
      </c>
      <c r="B39" s="13">
        <v>1340013</v>
      </c>
      <c r="C39" s="15" t="s">
        <v>38</v>
      </c>
      <c r="D39" s="16">
        <v>5212.55</v>
      </c>
      <c r="E39" s="17">
        <v>22176</v>
      </c>
      <c r="F39" s="17">
        <v>22020</v>
      </c>
      <c r="G39" s="17">
        <f t="shared" si="0"/>
        <v>22098</v>
      </c>
      <c r="H39" s="18">
        <f t="shared" si="1"/>
        <v>9598910.8300000001</v>
      </c>
    </row>
    <row r="40" spans="1:8" s="23" customFormat="1" ht="61.15" customHeight="1" x14ac:dyDescent="0.3">
      <c r="A40" s="19">
        <f t="shared" si="2"/>
        <v>33</v>
      </c>
      <c r="B40" s="13">
        <v>1340006</v>
      </c>
      <c r="C40" s="15" t="s">
        <v>39</v>
      </c>
      <c r="D40" s="16">
        <v>8121.05</v>
      </c>
      <c r="E40" s="17">
        <v>20999</v>
      </c>
      <c r="F40" s="17">
        <v>20829</v>
      </c>
      <c r="G40" s="17">
        <f t="shared" si="0"/>
        <v>20914</v>
      </c>
      <c r="H40" s="18">
        <f t="shared" si="1"/>
        <v>14153636.640000001</v>
      </c>
    </row>
    <row r="41" spans="1:8" s="23" customFormat="1" ht="67.900000000000006" customHeight="1" x14ac:dyDescent="0.3">
      <c r="A41" s="19">
        <f t="shared" si="2"/>
        <v>34</v>
      </c>
      <c r="B41" s="19">
        <v>6349008</v>
      </c>
      <c r="C41" s="20" t="s">
        <v>40</v>
      </c>
      <c r="D41" s="16">
        <v>713.74</v>
      </c>
      <c r="E41" s="17">
        <v>5547</v>
      </c>
      <c r="F41" s="17">
        <v>5529</v>
      </c>
      <c r="G41" s="17">
        <f t="shared" si="0"/>
        <v>5538</v>
      </c>
      <c r="H41" s="18">
        <f t="shared" si="1"/>
        <v>329391.01</v>
      </c>
    </row>
    <row r="42" spans="1:8" s="23" customFormat="1" ht="54.6" customHeight="1" x14ac:dyDescent="0.3">
      <c r="A42" s="19">
        <f t="shared" si="2"/>
        <v>35</v>
      </c>
      <c r="B42" s="13">
        <v>1340007</v>
      </c>
      <c r="C42" s="15" t="s">
        <v>41</v>
      </c>
      <c r="D42" s="16">
        <v>8240.36</v>
      </c>
      <c r="E42" s="17">
        <v>31304</v>
      </c>
      <c r="F42" s="17">
        <v>31086</v>
      </c>
      <c r="G42" s="17">
        <f t="shared" si="0"/>
        <v>31195</v>
      </c>
      <c r="H42" s="18">
        <f t="shared" si="1"/>
        <v>21421502.52</v>
      </c>
    </row>
    <row r="43" spans="1:8" s="23" customFormat="1" ht="54" customHeight="1" x14ac:dyDescent="0.3">
      <c r="A43" s="19">
        <f t="shared" si="2"/>
        <v>36</v>
      </c>
      <c r="B43" s="19">
        <v>1343008</v>
      </c>
      <c r="C43" s="20" t="s">
        <v>42</v>
      </c>
      <c r="D43" s="16">
        <v>8076.6</v>
      </c>
      <c r="E43" s="17">
        <v>16124</v>
      </c>
      <c r="F43" s="17">
        <v>16010</v>
      </c>
      <c r="G43" s="17">
        <f t="shared" si="0"/>
        <v>16067</v>
      </c>
      <c r="H43" s="18">
        <f t="shared" si="1"/>
        <v>10813894.35</v>
      </c>
    </row>
    <row r="44" spans="1:8" s="23" customFormat="1" ht="53.45" customHeight="1" x14ac:dyDescent="0.3">
      <c r="A44" s="19">
        <f t="shared" si="2"/>
        <v>37</v>
      </c>
      <c r="B44" s="13">
        <v>1340010</v>
      </c>
      <c r="C44" s="15" t="s">
        <v>43</v>
      </c>
      <c r="D44" s="16">
        <v>8254.89</v>
      </c>
      <c r="E44" s="17">
        <v>25282</v>
      </c>
      <c r="F44" s="17">
        <v>25140</v>
      </c>
      <c r="G44" s="17">
        <f t="shared" si="0"/>
        <v>25211</v>
      </c>
      <c r="H44" s="18">
        <f t="shared" si="1"/>
        <v>17342835.98</v>
      </c>
    </row>
    <row r="45" spans="1:8" s="23" customFormat="1" ht="51.6" customHeight="1" x14ac:dyDescent="0.3">
      <c r="A45" s="19">
        <f t="shared" si="2"/>
        <v>38</v>
      </c>
      <c r="B45" s="19">
        <v>1343004</v>
      </c>
      <c r="C45" s="20" t="s">
        <v>44</v>
      </c>
      <c r="D45" s="16">
        <v>7914.42</v>
      </c>
      <c r="E45" s="17">
        <v>25814</v>
      </c>
      <c r="F45" s="17">
        <v>25661</v>
      </c>
      <c r="G45" s="17">
        <f t="shared" si="0"/>
        <v>25738</v>
      </c>
      <c r="H45" s="18">
        <f t="shared" si="1"/>
        <v>16975111.829999998</v>
      </c>
    </row>
    <row r="46" spans="1:8" s="23" customFormat="1" ht="56.45" customHeight="1" x14ac:dyDescent="0.3">
      <c r="A46" s="19">
        <f t="shared" si="2"/>
        <v>39</v>
      </c>
      <c r="B46" s="19">
        <v>1343171</v>
      </c>
      <c r="C46" s="20" t="s">
        <v>45</v>
      </c>
      <c r="D46" s="16">
        <v>8296.2199999999993</v>
      </c>
      <c r="E46" s="17">
        <v>13794</v>
      </c>
      <c r="F46" s="17">
        <v>13693</v>
      </c>
      <c r="G46" s="17">
        <f t="shared" si="0"/>
        <v>13744</v>
      </c>
      <c r="H46" s="18">
        <f t="shared" si="1"/>
        <v>9501937.3100000005</v>
      </c>
    </row>
    <row r="47" spans="1:8" s="30" customFormat="1" ht="29.45" customHeight="1" x14ac:dyDescent="0.3">
      <c r="A47" s="25"/>
      <c r="B47" s="25"/>
      <c r="C47" s="26" t="s">
        <v>46</v>
      </c>
      <c r="D47" s="27"/>
      <c r="E47" s="28">
        <f>SUM(E8:E46)</f>
        <v>1205756</v>
      </c>
      <c r="F47" s="28">
        <f>SUM(F8:F46)</f>
        <v>1199181</v>
      </c>
      <c r="G47" s="28">
        <f>SUM(G8:G46)</f>
        <v>1202481</v>
      </c>
      <c r="H47" s="29">
        <f>SUM(H8:H46)</f>
        <v>458813153.40999997</v>
      </c>
    </row>
    <row r="48" spans="1:8" ht="18" x14ac:dyDescent="0.35">
      <c r="F48" s="31"/>
    </row>
  </sheetData>
  <mergeCells count="8">
    <mergeCell ref="B6:B7"/>
    <mergeCell ref="E1:H1"/>
    <mergeCell ref="E2:H2"/>
    <mergeCell ref="A3:H3"/>
    <mergeCell ref="A5:A6"/>
    <mergeCell ref="C5:C6"/>
    <mergeCell ref="D5:D6"/>
    <mergeCell ref="E5:H5"/>
  </mergeCells>
  <pageMargins left="0.59055118110236227" right="0" top="0.39370078740157483" bottom="0.19685039370078741" header="0.15748031496062992" footer="0.11811023622047245"/>
  <pageSetup paperSize="9" scale="5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 (дек)</vt:lpstr>
      <vt:lpstr>'АПП подуш.  (дек)'!Заголовки_для_печати</vt:lpstr>
      <vt:lpstr>'АПП подуш.  (дек)'!Область_печати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2024-01-11T00:44:31Z</cp:lastPrinted>
  <dcterms:created xsi:type="dcterms:W3CDTF">2023-11-02T00:34:58Z</dcterms:created>
  <dcterms:modified xsi:type="dcterms:W3CDTF">2024-01-11T06:50:03Z</dcterms:modified>
</cp:coreProperties>
</file>